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8" i="3" l="1"/>
  <c r="I18" i="3"/>
  <c r="H18" i="3"/>
  <c r="J17" i="3"/>
  <c r="I17" i="3"/>
  <c r="H17" i="3"/>
  <c r="G16" i="3"/>
  <c r="J15" i="3"/>
  <c r="I15" i="3"/>
  <c r="H15" i="3"/>
  <c r="J14" i="3"/>
  <c r="G14" i="3" s="1"/>
  <c r="H14" i="3"/>
  <c r="J13" i="3"/>
  <c r="I13" i="3"/>
  <c r="H13" i="3"/>
  <c r="J6" i="3"/>
  <c r="I6" i="3"/>
  <c r="H6" i="3"/>
  <c r="G5" i="3"/>
  <c r="J4" i="3"/>
  <c r="I4" i="3"/>
  <c r="G4" i="3" s="1"/>
  <c r="H4" i="3"/>
  <c r="G13" i="3" l="1"/>
  <c r="G18" i="3"/>
  <c r="G6" i="3"/>
  <c r="G15" i="3"/>
  <c r="G17" i="3"/>
</calcChain>
</file>

<file path=xl/sharedStrings.xml><?xml version="1.0" encoding="utf-8"?>
<sst xmlns="http://schemas.openxmlformats.org/spreadsheetml/2006/main" count="43" uniqueCount="42">
  <si>
    <t>№ рец.</t>
  </si>
  <si>
    <t>Цена</t>
  </si>
  <si>
    <t>Белки</t>
  </si>
  <si>
    <t>Жиры</t>
  </si>
  <si>
    <t>Углеводы</t>
  </si>
  <si>
    <t>112/2008г</t>
  </si>
  <si>
    <t>Омлет натуральный</t>
  </si>
  <si>
    <t>Хлеб пшеничный</t>
  </si>
  <si>
    <t>261/2013г</t>
  </si>
  <si>
    <t xml:space="preserve"> Чай с сахаром</t>
  </si>
  <si>
    <t>47/2008г</t>
  </si>
  <si>
    <t>Суп картофельный с бобовыми</t>
  </si>
  <si>
    <t>97/2008г</t>
  </si>
  <si>
    <t>Макаронные изделия отварные</t>
  </si>
  <si>
    <t>63/2008г</t>
  </si>
  <si>
    <t>Гуляш</t>
  </si>
  <si>
    <t>Хлеб ржано-пшеничный</t>
  </si>
  <si>
    <t>150/2008г</t>
  </si>
  <si>
    <t>Кисель из повидла, джема, варенья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</si>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</sst>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49" fontId="0" fillId="3" borderId="6" xfId="0" applyNumberFormat="1" applyFill="1" applyBorder="1" applyProtection="1">
      <protection locked="0"/>
    </xf>
    <xf numFmtId="14" fontId="0" fillId="3" borderId="6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 wrapText="1"/>
    </xf>
    <xf numFmtId="2" fontId="1" fillId="3" borderId="6" xfId="0" applyNumberFormat="1" applyFont="1" applyFill="1" applyBorder="1" applyAlignment="1">
      <alignment horizontal="center" vertical="center"/>
    </xf>
    <xf numFmtId="0" fontId="0" fillId="0" borderId="11" xfId="0" applyBorder="1"/>
    <xf numFmtId="0" fontId="0" fillId="0" borderId="6" xfId="0" applyBorder="1"/>
    <xf numFmtId="0" fontId="1" fillId="3" borderId="6" xfId="0" applyFont="1" applyFill="1" applyBorder="1" applyAlignment="1">
      <alignment horizontal="left" vertical="center"/>
    </xf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2" borderId="10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5" xfId="0" applyBorder="1"/>
    <xf numFmtId="0" fontId="0" fillId="3" borderId="5" xfId="0" applyFill="1" applyBorder="1" applyProtection="1">
      <protection locked="0"/>
    </xf>
    <xf numFmtId="0" fontId="0" fillId="3" borderId="5" xfId="0" applyFill="1" applyBorder="1" applyAlignment="1" applyProtection="1">
      <alignment wrapText="1"/>
      <protection locked="0"/>
    </xf>
    <xf numFmtId="1" fontId="0" fillId="3" borderId="5" xfId="0" applyNumberFormat="1" applyFill="1" applyBorder="1" applyProtection="1">
      <protection locked="0"/>
    </xf>
    <xf numFmtId="2" fontId="0" fillId="3" borderId="5" xfId="0" applyNumberFormat="1" applyFill="1" applyBorder="1" applyProtection="1">
      <protection locked="0"/>
    </xf>
    <xf numFmtId="164" fontId="1" fillId="3" borderId="6" xfId="0" applyNumberFormat="1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2" fontId="1" fillId="3" borderId="5" xfId="0" applyNumberFormat="1" applyFont="1" applyFill="1" applyBorder="1" applyAlignment="1">
      <alignment horizontal="center" vertical="center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1" fillId="3" borderId="5" xfId="0" applyFont="1" applyFill="1" applyBorder="1" applyAlignment="1">
      <alignment horizontal="left" vertical="center"/>
    </xf>
    <xf numFmtId="164" fontId="1" fillId="3" borderId="5" xfId="0" applyNumberFormat="1" applyFont="1" applyFill="1" applyBorder="1" applyAlignment="1">
      <alignment horizontal="center" vertical="center"/>
    </xf>
    <xf numFmtId="0" fontId="0" fillId="3" borderId="2" xfId="0" applyFill="1" applyBorder="1" applyAlignment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0" borderId="4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M10" sqref="M10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19</v>
      </c>
      <c r="B1" s="41" t="s">
        <v>20</v>
      </c>
      <c r="C1" s="42"/>
      <c r="D1" s="43"/>
      <c r="E1" t="s">
        <v>21</v>
      </c>
      <c r="F1" s="1"/>
      <c r="I1" t="s">
        <v>22</v>
      </c>
      <c r="J1" s="2">
        <v>44936</v>
      </c>
    </row>
    <row r="2" spans="1:10" ht="15" thickBot="1" x14ac:dyDescent="0.4"/>
    <row r="3" spans="1:10" ht="15" thickBot="1" x14ac:dyDescent="0.4">
      <c r="A3" s="3" t="s">
        <v>23</v>
      </c>
      <c r="B3" s="4" t="s">
        <v>24</v>
      </c>
      <c r="C3" s="4" t="s">
        <v>0</v>
      </c>
      <c r="D3" s="4" t="s">
        <v>25</v>
      </c>
      <c r="E3" s="4" t="s">
        <v>26</v>
      </c>
      <c r="F3" s="4" t="s">
        <v>1</v>
      </c>
      <c r="G3" s="4" t="s">
        <v>27</v>
      </c>
      <c r="H3" s="4" t="s">
        <v>2</v>
      </c>
      <c r="I3" s="4" t="s">
        <v>3</v>
      </c>
      <c r="J3" s="4" t="s">
        <v>4</v>
      </c>
    </row>
    <row r="4" spans="1:10" x14ac:dyDescent="0.35">
      <c r="A4" s="5" t="s">
        <v>28</v>
      </c>
      <c r="B4" s="6" t="s">
        <v>29</v>
      </c>
      <c r="C4" s="7" t="s">
        <v>5</v>
      </c>
      <c r="D4" s="8" t="s">
        <v>6</v>
      </c>
      <c r="E4" s="7">
        <v>120</v>
      </c>
      <c r="F4" s="7">
        <v>24.31</v>
      </c>
      <c r="G4" s="9">
        <f>J4*4+I4*9+H4*4</f>
        <v>237.48</v>
      </c>
      <c r="H4" s="9">
        <f>E4*10/100</f>
        <v>12</v>
      </c>
      <c r="I4" s="9">
        <f>E4*16.7/100</f>
        <v>20.04</v>
      </c>
      <c r="J4" s="9">
        <f>E4*1.9/100</f>
        <v>2.2799999999999998</v>
      </c>
    </row>
    <row r="5" spans="1:10" x14ac:dyDescent="0.35">
      <c r="A5" s="10"/>
      <c r="B5" s="11" t="s">
        <v>30</v>
      </c>
      <c r="C5" s="33" t="s">
        <v>8</v>
      </c>
      <c r="D5" s="39" t="s">
        <v>9</v>
      </c>
      <c r="E5" s="33">
        <v>200</v>
      </c>
      <c r="F5" s="33">
        <v>1.31</v>
      </c>
      <c r="G5" s="34">
        <f>J5*4+I5*9+H5*4</f>
        <v>56.8</v>
      </c>
      <c r="H5" s="34">
        <v>0.2</v>
      </c>
      <c r="I5" s="40">
        <v>0</v>
      </c>
      <c r="J5" s="34">
        <v>14</v>
      </c>
    </row>
    <row r="6" spans="1:10" x14ac:dyDescent="0.35">
      <c r="A6" s="10"/>
      <c r="B6" s="11" t="s">
        <v>31</v>
      </c>
      <c r="C6" s="13"/>
      <c r="D6" s="12" t="s">
        <v>7</v>
      </c>
      <c r="E6" s="7">
        <v>50</v>
      </c>
      <c r="F6" s="7">
        <v>2.6</v>
      </c>
      <c r="G6" s="9">
        <f>J6*4+I6*9+H6*4</f>
        <v>118</v>
      </c>
      <c r="H6" s="7">
        <f>E6*7.7/100</f>
        <v>3.85</v>
      </c>
      <c r="I6" s="9">
        <f>E6*0.8/100</f>
        <v>0.4</v>
      </c>
      <c r="J6" s="7">
        <f>E6*49.5/100</f>
        <v>24.75</v>
      </c>
    </row>
    <row r="7" spans="1:10" x14ac:dyDescent="0.35">
      <c r="A7" s="10"/>
      <c r="B7" s="13"/>
      <c r="C7" s="13"/>
      <c r="D7" s="14"/>
      <c r="E7" s="15"/>
      <c r="F7" s="16"/>
      <c r="G7" s="15"/>
      <c r="H7" s="15"/>
      <c r="I7" s="15"/>
      <c r="J7" s="15"/>
    </row>
    <row r="8" spans="1:10" ht="15" thickBot="1" x14ac:dyDescent="0.4">
      <c r="A8" s="17"/>
      <c r="B8" s="18"/>
      <c r="C8" s="18"/>
      <c r="D8" s="19"/>
      <c r="E8" s="20"/>
      <c r="F8" s="21"/>
      <c r="G8" s="20"/>
      <c r="H8" s="20"/>
      <c r="I8" s="20"/>
      <c r="J8" s="20"/>
    </row>
    <row r="9" spans="1:10" x14ac:dyDescent="0.35">
      <c r="A9" s="5" t="s">
        <v>32</v>
      </c>
      <c r="B9" s="22" t="s">
        <v>33</v>
      </c>
      <c r="C9" s="23"/>
      <c r="D9" s="24"/>
      <c r="E9" s="25"/>
      <c r="F9" s="26"/>
      <c r="G9" s="25"/>
      <c r="H9" s="25"/>
      <c r="I9" s="25"/>
      <c r="J9" s="25"/>
    </row>
    <row r="10" spans="1:10" x14ac:dyDescent="0.35">
      <c r="A10" s="10"/>
      <c r="B10" s="13"/>
      <c r="C10" s="13"/>
      <c r="D10" s="14"/>
      <c r="E10" s="15"/>
      <c r="F10" s="16"/>
      <c r="G10" s="15"/>
      <c r="H10" s="15"/>
      <c r="I10" s="15"/>
      <c r="J10" s="15"/>
    </row>
    <row r="11" spans="1:10" ht="15" thickBot="1" x14ac:dyDescent="0.4">
      <c r="A11" s="17"/>
      <c r="B11" s="18"/>
      <c r="C11" s="18"/>
      <c r="D11" s="19"/>
      <c r="E11" s="20"/>
      <c r="F11" s="21"/>
      <c r="G11" s="20"/>
      <c r="H11" s="20"/>
      <c r="I11" s="20"/>
      <c r="J11" s="20"/>
    </row>
    <row r="12" spans="1:10" x14ac:dyDescent="0.35">
      <c r="A12" s="10" t="s">
        <v>34</v>
      </c>
      <c r="B12" s="27" t="s">
        <v>35</v>
      </c>
      <c r="C12" s="28"/>
      <c r="D12" s="29"/>
      <c r="E12" s="30"/>
      <c r="F12" s="31"/>
      <c r="G12" s="30"/>
      <c r="H12" s="30"/>
      <c r="I12" s="30"/>
      <c r="J12" s="30"/>
    </row>
    <row r="13" spans="1:10" x14ac:dyDescent="0.35">
      <c r="A13" s="10"/>
      <c r="B13" s="11" t="s">
        <v>36</v>
      </c>
      <c r="C13" s="7" t="s">
        <v>10</v>
      </c>
      <c r="D13" s="12" t="s">
        <v>11</v>
      </c>
      <c r="E13" s="7">
        <v>200</v>
      </c>
      <c r="F13" s="7">
        <v>4.0599999999999996</v>
      </c>
      <c r="G13" s="9">
        <f t="shared" ref="G13:G18" si="0">J13*4+I13*9+H13*4</f>
        <v>131.51999999999998</v>
      </c>
      <c r="H13" s="9">
        <f>6.2/250*E13</f>
        <v>4.96</v>
      </c>
      <c r="I13" s="9">
        <f>5.6/250*E13</f>
        <v>4.4799999999999995</v>
      </c>
      <c r="J13" s="9">
        <f>22.3/250*E13</f>
        <v>17.84</v>
      </c>
    </row>
    <row r="14" spans="1:10" x14ac:dyDescent="0.35">
      <c r="A14" s="10"/>
      <c r="B14" s="11" t="s">
        <v>37</v>
      </c>
      <c r="C14" s="7" t="s">
        <v>14</v>
      </c>
      <c r="D14" s="12" t="s">
        <v>15</v>
      </c>
      <c r="E14" s="7">
        <v>40</v>
      </c>
      <c r="F14" s="7">
        <v>39.979999999999997</v>
      </c>
      <c r="G14" s="9">
        <f t="shared" si="0"/>
        <v>132.14000000000001</v>
      </c>
      <c r="H14" s="9">
        <f>E14*13.9/100</f>
        <v>5.56</v>
      </c>
      <c r="I14" s="9">
        <v>11.5</v>
      </c>
      <c r="J14" s="9">
        <f>E14*4/100</f>
        <v>1.6</v>
      </c>
    </row>
    <row r="15" spans="1:10" ht="26" x14ac:dyDescent="0.35">
      <c r="A15" s="10"/>
      <c r="B15" s="11" t="s">
        <v>38</v>
      </c>
      <c r="C15" s="7" t="s">
        <v>12</v>
      </c>
      <c r="D15" s="8" t="s">
        <v>13</v>
      </c>
      <c r="E15" s="7">
        <v>180</v>
      </c>
      <c r="F15" s="7">
        <v>3.15</v>
      </c>
      <c r="G15" s="9">
        <f t="shared" si="0"/>
        <v>260.82</v>
      </c>
      <c r="H15" s="9">
        <f>E15*3.5/100</f>
        <v>6.3</v>
      </c>
      <c r="I15" s="7">
        <f>E15*4.1/100</f>
        <v>7.379999999999999</v>
      </c>
      <c r="J15" s="9">
        <f>E15*23.5/100</f>
        <v>42.3</v>
      </c>
    </row>
    <row r="16" spans="1:10" ht="26" x14ac:dyDescent="0.35">
      <c r="A16" s="10"/>
      <c r="B16" s="11" t="s">
        <v>39</v>
      </c>
      <c r="C16" s="7" t="s">
        <v>17</v>
      </c>
      <c r="D16" s="8" t="s">
        <v>18</v>
      </c>
      <c r="E16" s="7">
        <v>200</v>
      </c>
      <c r="F16" s="7">
        <v>2.5</v>
      </c>
      <c r="G16" s="9">
        <f t="shared" si="0"/>
        <v>153.6</v>
      </c>
      <c r="H16" s="32">
        <v>0</v>
      </c>
      <c r="I16" s="32">
        <v>0</v>
      </c>
      <c r="J16" s="9">
        <v>38.4</v>
      </c>
    </row>
    <row r="17" spans="1:10" x14ac:dyDescent="0.35">
      <c r="A17" s="10"/>
      <c r="B17" s="11" t="s">
        <v>40</v>
      </c>
      <c r="C17" s="13"/>
      <c r="D17" s="12" t="s">
        <v>7</v>
      </c>
      <c r="E17" s="7">
        <v>60</v>
      </c>
      <c r="F17" s="7">
        <v>3.11</v>
      </c>
      <c r="G17" s="9">
        <f t="shared" si="0"/>
        <v>141.6</v>
      </c>
      <c r="H17" s="7">
        <f>E17*7.7/100</f>
        <v>4.62</v>
      </c>
      <c r="I17" s="9">
        <f>E17*0.8/100</f>
        <v>0.48</v>
      </c>
      <c r="J17" s="7">
        <f>E17*49.5/100</f>
        <v>29.7</v>
      </c>
    </row>
    <row r="18" spans="1:10" x14ac:dyDescent="0.35">
      <c r="A18" s="10"/>
      <c r="B18" s="11" t="s">
        <v>41</v>
      </c>
      <c r="C18" s="13"/>
      <c r="D18" s="12" t="s">
        <v>16</v>
      </c>
      <c r="E18" s="7">
        <v>40</v>
      </c>
      <c r="F18" s="7">
        <v>2.06</v>
      </c>
      <c r="G18" s="9">
        <f t="shared" si="0"/>
        <v>4.8616000000000001</v>
      </c>
      <c r="H18" s="7">
        <f>F18*7.7/100</f>
        <v>0.15862000000000001</v>
      </c>
      <c r="I18" s="9">
        <f>F18*0.8/100</f>
        <v>1.6480000000000002E-2</v>
      </c>
      <c r="J18" s="7">
        <f>F18*49.5/100</f>
        <v>1.0197000000000001</v>
      </c>
    </row>
    <row r="19" spans="1:10" x14ac:dyDescent="0.35">
      <c r="A19" s="10"/>
      <c r="B19" s="35"/>
      <c r="C19" s="35"/>
      <c r="D19" s="36"/>
      <c r="E19" s="37"/>
      <c r="F19" s="38"/>
      <c r="G19" s="37"/>
      <c r="H19" s="37"/>
      <c r="I19" s="37"/>
      <c r="J19" s="15"/>
    </row>
    <row r="20" spans="1:10" ht="15" thickBot="1" x14ac:dyDescent="0.4">
      <c r="A20" s="17"/>
      <c r="B20" s="18"/>
      <c r="C20" s="18"/>
      <c r="D20" s="19"/>
      <c r="E20" s="20"/>
      <c r="F20" s="21"/>
      <c r="G20" s="20"/>
      <c r="H20" s="20"/>
      <c r="I20" s="20"/>
      <c r="J20" s="20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2023-01-25T14:40:53Z</dcterms:modified>
</cp:coreProperties>
</file>