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G14" i="3"/>
  <c r="J15" i="3"/>
  <c r="I15" i="3"/>
  <c r="G15" i="3" s="1"/>
  <c r="H15" i="3"/>
  <c r="J13" i="3"/>
  <c r="G13" i="3" s="1"/>
  <c r="I13" i="3"/>
  <c r="H13" i="3"/>
  <c r="J6" i="3"/>
  <c r="I6" i="3"/>
  <c r="H6" i="3"/>
  <c r="G5" i="3"/>
  <c r="J4" i="3"/>
  <c r="I4" i="3"/>
  <c r="H4" i="3"/>
  <c r="G4" i="3" l="1"/>
  <c r="G6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<sst xmlns="http://schemas.openxmlformats.org/spreadsheetml/2006/main" count="43" uniqueCount="42">
  <si>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</si>
  <si>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</si>
  <si>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</si>
  <si>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</si>
  <si>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</si>
  <si>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Суп картофельный с мясными фрикадельками</t>
  </si>
  <si>
    <t>106/2013г</t>
  </si>
  <si>
    <t>Каша пшённая вязкая с маслом</t>
  </si>
  <si>
    <t>84/2008г</t>
  </si>
  <si>
    <t>Рыба тушеная в томате с овощами</t>
  </si>
  <si>
    <t>50/20</t>
  </si>
  <si>
    <t>Хлеб пшеничный</t>
  </si>
  <si>
    <t>251/2013г</t>
  </si>
  <si>
    <t>Компот из яблок</t>
  </si>
  <si>
    <t>130/2008г</t>
  </si>
  <si>
    <t>Каша рисовая молочная жидкая</t>
  </si>
  <si>
    <t>148/2008г</t>
  </si>
  <si>
    <t>Кофейный напиток с молоком</t>
  </si>
  <si>
    <t>45/2008г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</si>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</sst>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0" t="s">
        <v>20</v>
      </c>
      <c r="C1" s="41"/>
      <c r="D1" s="42"/>
      <c r="E1" t="s">
        <v>21</v>
      </c>
      <c r="F1" s="1"/>
      <c r="I1" t="s">
        <v>22</v>
      </c>
      <c r="J1" s="2">
        <v>44945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28</v>
      </c>
      <c r="B4" s="6" t="s">
        <v>29</v>
      </c>
      <c r="C4" s="7" t="s">
        <v>14</v>
      </c>
      <c r="D4" s="8" t="s">
        <v>15</v>
      </c>
      <c r="E4" s="7">
        <v>180</v>
      </c>
      <c r="F4" s="7">
        <v>11.57</v>
      </c>
      <c r="G4" s="7">
        <f>J4*4+I4*9+H4*4</f>
        <v>259.74</v>
      </c>
      <c r="H4" s="7">
        <f>E4*2.4/100</f>
        <v>4.32</v>
      </c>
      <c r="I4" s="9">
        <f>E4*3.5/100</f>
        <v>6.3</v>
      </c>
      <c r="J4" s="9">
        <f>E4*25.8/100</f>
        <v>46.44</v>
      </c>
    </row>
    <row r="5" spans="1:10" x14ac:dyDescent="0.35">
      <c r="A5" s="10"/>
      <c r="B5" s="11" t="s">
        <v>30</v>
      </c>
      <c r="C5" s="12" t="s">
        <v>16</v>
      </c>
      <c r="D5" s="37" t="s">
        <v>17</v>
      </c>
      <c r="E5" s="12">
        <v>200</v>
      </c>
      <c r="F5" s="12">
        <v>8.4600000000000009</v>
      </c>
      <c r="G5" s="38">
        <f>J5*4+I5*9+H5*4</f>
        <v>125.6</v>
      </c>
      <c r="H5" s="38">
        <v>2.7</v>
      </c>
      <c r="I5" s="38">
        <v>2.8</v>
      </c>
      <c r="J5" s="38">
        <v>22.4</v>
      </c>
    </row>
    <row r="6" spans="1:10" x14ac:dyDescent="0.35">
      <c r="A6" s="10"/>
      <c r="B6" s="11" t="s">
        <v>31</v>
      </c>
      <c r="C6" s="14"/>
      <c r="D6" s="13" t="s">
        <v>11</v>
      </c>
      <c r="E6" s="7">
        <v>40</v>
      </c>
      <c r="F6" s="7">
        <v>2.08</v>
      </c>
      <c r="G6" s="9">
        <f>J6*4+I6*9+H6*4</f>
        <v>94.4</v>
      </c>
      <c r="H6" s="7">
        <f>E6*7.7/100</f>
        <v>3.08</v>
      </c>
      <c r="I6" s="9">
        <f>E6*0.8/100</f>
        <v>0.32</v>
      </c>
      <c r="J6" s="7">
        <f>E6*49.5/100</f>
        <v>19.8</v>
      </c>
    </row>
    <row r="7" spans="1:10" x14ac:dyDescent="0.35">
      <c r="A7" s="10"/>
      <c r="B7" s="14"/>
      <c r="C7" s="14"/>
      <c r="D7" s="13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3"/>
      <c r="E8" s="7"/>
      <c r="F8" s="7"/>
      <c r="G8" s="7"/>
      <c r="H8" s="7"/>
      <c r="I8" s="7"/>
      <c r="J8" s="7"/>
    </row>
    <row r="9" spans="1:10" x14ac:dyDescent="0.35">
      <c r="A9" s="5" t="s">
        <v>32</v>
      </c>
      <c r="B9" s="17" t="s">
        <v>33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4"/>
      <c r="C10" s="14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34</v>
      </c>
      <c r="B12" s="28" t="s">
        <v>35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36</v>
      </c>
      <c r="C13" s="7" t="s">
        <v>18</v>
      </c>
      <c r="D13" s="8" t="s">
        <v>5</v>
      </c>
      <c r="E13" s="7">
        <v>200</v>
      </c>
      <c r="F13" s="7">
        <v>18.95</v>
      </c>
      <c r="G13" s="9">
        <f>J13*4+I13*9+H13*4</f>
        <v>71.040000000000006</v>
      </c>
      <c r="H13" s="9">
        <f>2/250*E13</f>
        <v>1.6</v>
      </c>
      <c r="I13" s="9">
        <f>2.4/250*E13</f>
        <v>1.92</v>
      </c>
      <c r="J13" s="7">
        <f>14.8/250*E13</f>
        <v>11.84</v>
      </c>
    </row>
    <row r="14" spans="1:10" ht="26" x14ac:dyDescent="0.35">
      <c r="A14" s="10"/>
      <c r="B14" s="11" t="s">
        <v>37</v>
      </c>
      <c r="C14" s="7" t="s">
        <v>8</v>
      </c>
      <c r="D14" s="8" t="s">
        <v>9</v>
      </c>
      <c r="E14" s="7" t="s">
        <v>10</v>
      </c>
      <c r="F14" s="7">
        <v>28.66</v>
      </c>
      <c r="G14" s="7">
        <f>J14*4+I14*9+H14*4</f>
        <v>233.46</v>
      </c>
      <c r="H14" s="7">
        <v>2.2000000000000002</v>
      </c>
      <c r="I14" s="7">
        <v>23.94</v>
      </c>
      <c r="J14" s="9">
        <v>2.2999999999999998</v>
      </c>
    </row>
    <row r="15" spans="1:10" ht="26" x14ac:dyDescent="0.35">
      <c r="A15" s="10"/>
      <c r="B15" s="11" t="s">
        <v>38</v>
      </c>
      <c r="C15" s="7" t="s">
        <v>6</v>
      </c>
      <c r="D15" s="8" t="s">
        <v>7</v>
      </c>
      <c r="E15" s="7">
        <v>180</v>
      </c>
      <c r="F15" s="7">
        <v>10.32</v>
      </c>
      <c r="G15" s="9">
        <f>J15*4+I15*9+H15*4</f>
        <v>190.36800000000002</v>
      </c>
      <c r="H15" s="9">
        <f>E15*2.85/100</f>
        <v>5.13</v>
      </c>
      <c r="I15" s="9">
        <f>E15*3.24/100</f>
        <v>5.8320000000000007</v>
      </c>
      <c r="J15" s="9">
        <f>E15*16.3/100</f>
        <v>29.34</v>
      </c>
    </row>
    <row r="16" spans="1:10" x14ac:dyDescent="0.35">
      <c r="A16" s="10"/>
      <c r="B16" s="11" t="s">
        <v>39</v>
      </c>
      <c r="C16" s="7" t="s">
        <v>12</v>
      </c>
      <c r="D16" s="13" t="s">
        <v>13</v>
      </c>
      <c r="E16" s="7">
        <v>200</v>
      </c>
      <c r="F16" s="7">
        <v>2</v>
      </c>
      <c r="G16" s="9">
        <f>J16*4+I16*9+H16*4</f>
        <v>97.6</v>
      </c>
      <c r="H16" s="9">
        <v>0.16</v>
      </c>
      <c r="I16" s="7">
        <v>0.16</v>
      </c>
      <c r="J16" s="9">
        <v>23.88</v>
      </c>
    </row>
    <row r="17" spans="1:10" x14ac:dyDescent="0.35">
      <c r="A17" s="10"/>
      <c r="B17" s="11" t="s">
        <v>40</v>
      </c>
      <c r="C17" s="14"/>
      <c r="D17" s="13" t="s">
        <v>11</v>
      </c>
      <c r="E17" s="7">
        <v>20</v>
      </c>
      <c r="F17" s="7">
        <v>1.04</v>
      </c>
      <c r="G17" s="9">
        <f>J17*4+I17*9+H17*4</f>
        <v>47.2</v>
      </c>
      <c r="H17" s="7">
        <f>E17*7.7/100</f>
        <v>1.54</v>
      </c>
      <c r="I17" s="9">
        <f>E17*0.8/100</f>
        <v>0.16</v>
      </c>
      <c r="J17" s="7">
        <f>E17*49.5/100</f>
        <v>9.9</v>
      </c>
    </row>
    <row r="18" spans="1:10" x14ac:dyDescent="0.35">
      <c r="A18" s="10"/>
      <c r="B18" s="11" t="s">
        <v>41</v>
      </c>
      <c r="C18" s="14"/>
      <c r="D18" s="13"/>
      <c r="E18" s="7"/>
      <c r="F18" s="7"/>
      <c r="G18" s="39"/>
      <c r="H18" s="9"/>
      <c r="I18" s="7"/>
      <c r="J18" s="9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2023-01-25T14:50:05Z</dcterms:modified>
</cp:coreProperties>
</file>