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G16" i="3" l="1"/>
  <c r="J18" i="3"/>
  <c r="I18" i="3"/>
  <c r="H18" i="3"/>
  <c r="J17" i="3"/>
  <c r="I17" i="3"/>
  <c r="H17" i="3"/>
  <c r="I15" i="3"/>
  <c r="H15" i="3"/>
  <c r="G15" i="3" s="1"/>
  <c r="G13" i="3"/>
  <c r="J13" i="3"/>
  <c r="I13" i="3"/>
  <c r="H13" i="3"/>
  <c r="G5" i="3"/>
  <c r="I5" i="3"/>
  <c r="H5" i="3"/>
  <c r="G4" i="3"/>
  <c r="J4" i="3"/>
  <c r="I4" i="3"/>
  <c r="H4" i="3"/>
  <c r="G17" i="3" l="1"/>
  <c r="G18" i="3"/>
  <c r="G6" i="3" l="1"/>
  <c r="J6" i="3"/>
  <c r="I6" i="3"/>
  <c r="H6" i="3"/>
</calcChain>
</file>

<file path=xl/sharedStrings.xml><?xml version="1.0" encoding="utf-8"?>
<sst xmlns="http://schemas.openxmlformats.org/spreadsheetml/2006/main" count="42" uniqueCount="41">
  <si>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</si>
  <si>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</si>
  <si>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</si>
  <si>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</si>
  <si>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</si>
  <si>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</si>
  <si>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</si>
  <si>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</si>
  <si>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</si>
  <si>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</si>
  <si>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</si>
  <si>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</si>
  <si>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</si>
  <si>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</si>
  <si>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</si>
  <si>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</si>
  <si>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</si>
  <si>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149/2008г</t>
  </si>
  <si>
    <t>Какао с молоком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</si>
  <si>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</si>
  <si>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</si>
  <si>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</si>
  <si>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</si>
  <si>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</si>
  <si>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</si>
  <si>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</si>
  <si>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</si>
  <si>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</si>
  <si>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</si>
  <si>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146/2008г</t>
  </si>
  <si>
    <t>Чай с лимоном</t>
  </si>
  <si>
    <t>хлеб бел.</t>
  </si>
  <si>
    <t>хлеб черн.</t>
  </si>
  <si>
    <t>Каша манная молочная жидкая с маслом</t>
  </si>
  <si>
    <t>46/2008г</t>
  </si>
  <si>
    <t>Суп картофельный с макаронными изделиями</t>
  </si>
  <si>
    <t>92/2008г</t>
  </si>
  <si>
    <t>Картофельное пюре</t>
  </si>
  <si>
    <t>268/2017</t>
  </si>
  <si>
    <t>Котлета мясная рубленая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</si>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</sst>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1" fillId="2" borderId="4" xfId="0" applyFont="1" applyFill="1" applyBorder="1" applyAlignment="1">
      <alignment horizontal="left" vertical="center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44980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5">
      <c r="A4" s="5" t="s">
        <v>14</v>
      </c>
      <c r="B4" s="6" t="s">
        <v>15</v>
      </c>
      <c r="C4" s="41">
        <v>125</v>
      </c>
      <c r="D4" s="42" t="s">
        <v>33</v>
      </c>
      <c r="E4" s="43">
        <v>180</v>
      </c>
      <c r="F4" s="43">
        <v>10.1</v>
      </c>
      <c r="G4" s="43">
        <f>157.2/150*E4</f>
        <v>188.63999999999996</v>
      </c>
      <c r="H4" s="43">
        <f>4.4/150*E4</f>
        <v>5.28</v>
      </c>
      <c r="I4" s="43">
        <f>6.3/150*E4</f>
        <v>7.56</v>
      </c>
      <c r="J4" s="43">
        <f>21.8/150*E4</f>
        <v>26.16</v>
      </c>
    </row>
    <row r="5" spans="1:10" x14ac:dyDescent="0.35">
      <c r="A5" s="10"/>
      <c r="B5" s="11" t="s">
        <v>16</v>
      </c>
      <c r="C5" s="36" t="s">
        <v>17</v>
      </c>
      <c r="D5" s="12" t="s">
        <v>18</v>
      </c>
      <c r="E5" s="7">
        <v>200</v>
      </c>
      <c r="F5" s="7">
        <v>8.5</v>
      </c>
      <c r="G5" s="9">
        <f>190/200*E5</f>
        <v>190</v>
      </c>
      <c r="H5" s="9">
        <f>4.9*E5/100</f>
        <v>9.8000000000000007</v>
      </c>
      <c r="I5" s="9">
        <f>5*E5/100</f>
        <v>10</v>
      </c>
      <c r="J5" s="9">
        <v>45</v>
      </c>
    </row>
    <row r="6" spans="1:10" x14ac:dyDescent="0.35">
      <c r="A6" s="10"/>
      <c r="B6" s="11" t="s">
        <v>19</v>
      </c>
      <c r="C6" s="13"/>
      <c r="D6" s="14" t="s">
        <v>20</v>
      </c>
      <c r="E6" s="7">
        <v>50</v>
      </c>
      <c r="F6" s="7">
        <v>2.6</v>
      </c>
      <c r="G6" s="7">
        <f>E6*49.5/100</f>
        <v>24.75</v>
      </c>
      <c r="H6" s="9">
        <f>G6*4+J6*9+I6*4</f>
        <v>118</v>
      </c>
      <c r="I6" s="7">
        <f>E6*7.7/100</f>
        <v>3.85</v>
      </c>
      <c r="J6" s="9">
        <f>E6*0.8/100</f>
        <v>0.4</v>
      </c>
    </row>
    <row r="7" spans="1:10" x14ac:dyDescent="0.35">
      <c r="A7" s="10"/>
      <c r="B7" s="13"/>
      <c r="C7" s="13"/>
      <c r="D7" s="15"/>
      <c r="E7" s="16"/>
      <c r="F7" s="17"/>
      <c r="G7" s="16"/>
      <c r="H7" s="16"/>
      <c r="I7" s="16"/>
      <c r="J7" s="16"/>
    </row>
    <row r="8" spans="1:10" ht="15" thickBot="1" x14ac:dyDescent="0.4">
      <c r="A8" s="18"/>
      <c r="B8" s="19"/>
      <c r="C8" s="19"/>
      <c r="D8" s="20"/>
      <c r="E8" s="21"/>
      <c r="F8" s="22"/>
      <c r="G8" s="21"/>
      <c r="H8" s="21"/>
      <c r="I8" s="21"/>
      <c r="J8" s="21"/>
    </row>
    <row r="9" spans="1:10" x14ac:dyDescent="0.35">
      <c r="A9" s="5" t="s">
        <v>21</v>
      </c>
      <c r="B9" s="23" t="s">
        <v>22</v>
      </c>
      <c r="C9" s="24"/>
      <c r="D9" s="25"/>
      <c r="E9" s="26"/>
      <c r="F9" s="27"/>
      <c r="G9" s="26"/>
      <c r="H9" s="26"/>
      <c r="I9" s="26"/>
      <c r="J9" s="26"/>
    </row>
    <row r="10" spans="1:10" x14ac:dyDescent="0.35">
      <c r="A10" s="10"/>
      <c r="B10" s="13"/>
      <c r="C10" s="13"/>
      <c r="D10" s="15"/>
      <c r="E10" s="16"/>
      <c r="F10" s="17"/>
      <c r="G10" s="16"/>
      <c r="H10" s="16"/>
      <c r="I10" s="16"/>
      <c r="J10" s="16"/>
    </row>
    <row r="11" spans="1:10" ht="15" thickBot="1" x14ac:dyDescent="0.4">
      <c r="A11" s="18"/>
      <c r="B11" s="19"/>
      <c r="C11" s="19"/>
      <c r="D11" s="20"/>
      <c r="E11" s="21"/>
      <c r="F11" s="22"/>
      <c r="G11" s="21"/>
      <c r="H11" s="21"/>
      <c r="I11" s="21"/>
      <c r="J11" s="21"/>
    </row>
    <row r="12" spans="1:10" x14ac:dyDescent="0.35">
      <c r="A12" s="10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1"/>
    </row>
    <row r="13" spans="1:10" ht="26" x14ac:dyDescent="0.35">
      <c r="A13" s="10"/>
      <c r="B13" s="11" t="s">
        <v>25</v>
      </c>
      <c r="C13" s="7" t="s">
        <v>34</v>
      </c>
      <c r="D13" s="8" t="s">
        <v>35</v>
      </c>
      <c r="E13" s="7">
        <v>200</v>
      </c>
      <c r="F13" s="7">
        <v>4.4800000000000004</v>
      </c>
      <c r="G13" s="9">
        <f>118.1/250*E13</f>
        <v>94.48</v>
      </c>
      <c r="H13" s="9">
        <f>2.9/250*E13</f>
        <v>2.3199999999999998</v>
      </c>
      <c r="I13" s="9">
        <f>2.5/250*E13</f>
        <v>2</v>
      </c>
      <c r="J13" s="9">
        <f>21/250*E13</f>
        <v>16.8</v>
      </c>
    </row>
    <row r="14" spans="1:10" x14ac:dyDescent="0.35">
      <c r="A14" s="10"/>
      <c r="B14" s="11" t="s">
        <v>26</v>
      </c>
      <c r="C14" s="33" t="s">
        <v>38</v>
      </c>
      <c r="D14" s="34" t="s">
        <v>39</v>
      </c>
      <c r="E14" s="33">
        <v>90</v>
      </c>
      <c r="F14" s="33">
        <v>35.549999999999997</v>
      </c>
      <c r="G14" s="33">
        <v>151</v>
      </c>
      <c r="H14" s="33">
        <v>8.0500000000000007</v>
      </c>
      <c r="I14" s="33">
        <v>9.19</v>
      </c>
      <c r="J14" s="33">
        <v>7.77</v>
      </c>
    </row>
    <row r="15" spans="1:10" x14ac:dyDescent="0.35">
      <c r="A15" s="10"/>
      <c r="B15" s="11" t="s">
        <v>27</v>
      </c>
      <c r="C15" s="7" t="s">
        <v>36</v>
      </c>
      <c r="D15" s="12" t="s">
        <v>37</v>
      </c>
      <c r="E15" s="7">
        <v>180</v>
      </c>
      <c r="F15" s="7">
        <v>13.91</v>
      </c>
      <c r="G15" s="9">
        <f>J15*4+I15*9+H15*4</f>
        <v>157.13999999999999</v>
      </c>
      <c r="H15" s="9">
        <f>E15*2.1/100</f>
        <v>3.78</v>
      </c>
      <c r="I15" s="9">
        <f>E15*4.5/100</f>
        <v>8.1</v>
      </c>
      <c r="J15" s="9">
        <v>17.28</v>
      </c>
    </row>
    <row r="16" spans="1:10" x14ac:dyDescent="0.35">
      <c r="A16" s="10"/>
      <c r="B16" s="11" t="s">
        <v>28</v>
      </c>
      <c r="C16" s="7" t="s">
        <v>29</v>
      </c>
      <c r="D16" s="12" t="s">
        <v>30</v>
      </c>
      <c r="E16" s="7">
        <v>200</v>
      </c>
      <c r="F16" s="7">
        <v>3.11</v>
      </c>
      <c r="G16" s="9">
        <f>J16*4+I16*9+H16*4</f>
        <v>62</v>
      </c>
      <c r="H16" s="9">
        <v>0.3</v>
      </c>
      <c r="I16" s="35">
        <v>0</v>
      </c>
      <c r="J16" s="9">
        <v>15.2</v>
      </c>
    </row>
    <row r="17" spans="1:10" x14ac:dyDescent="0.35">
      <c r="A17" s="10"/>
      <c r="B17" s="11" t="s">
        <v>31</v>
      </c>
      <c r="C17" s="13"/>
      <c r="D17" s="12" t="s">
        <v>20</v>
      </c>
      <c r="E17" s="7">
        <v>60</v>
      </c>
      <c r="F17" s="9">
        <v>3.12</v>
      </c>
      <c r="G17" s="9">
        <f>J17*4+I17*9+H17*4</f>
        <v>141.6</v>
      </c>
      <c r="H17" s="7">
        <f>E17*7.7/100</f>
        <v>4.62</v>
      </c>
      <c r="I17" s="9">
        <f>E17*0.8/100</f>
        <v>0.48</v>
      </c>
      <c r="J17" s="7">
        <f>E17*49.5/100</f>
        <v>29.7</v>
      </c>
    </row>
    <row r="18" spans="1:10" x14ac:dyDescent="0.35">
      <c r="A18" s="10"/>
      <c r="B18" s="11" t="s">
        <v>32</v>
      </c>
      <c r="C18" s="13"/>
      <c r="D18" s="12" t="s">
        <v>40</v>
      </c>
      <c r="E18" s="7">
        <v>35</v>
      </c>
      <c r="F18" s="7">
        <v>1.71</v>
      </c>
      <c r="G18" s="9">
        <f>J18*4+I18*9+H18*4</f>
        <v>4.0355999999999996</v>
      </c>
      <c r="H18" s="7">
        <f>F18*7.7/100</f>
        <v>0.13167000000000001</v>
      </c>
      <c r="I18" s="9">
        <f>F18*0.8/100</f>
        <v>1.3680000000000001E-2</v>
      </c>
      <c r="J18" s="7">
        <f>F18*49.5/100</f>
        <v>0.84644999999999992</v>
      </c>
    </row>
    <row r="19" spans="1:10" x14ac:dyDescent="0.35">
      <c r="A19" s="10"/>
      <c r="B19" s="37"/>
      <c r="C19" s="37"/>
      <c r="D19" s="38"/>
      <c r="E19" s="39"/>
      <c r="F19" s="40"/>
      <c r="G19" s="39"/>
      <c r="H19" s="39"/>
      <c r="I19" s="39"/>
      <c r="J19" s="39"/>
    </row>
    <row r="20" spans="1:10" ht="15" thickBot="1" x14ac:dyDescent="0.4">
      <c r="A20" s="18"/>
      <c r="B20" s="19"/>
      <c r="C20" s="19"/>
      <c r="D20" s="20"/>
      <c r="E20" s="21"/>
      <c r="F20" s="22"/>
      <c r="G20" s="21"/>
      <c r="H20" s="21"/>
      <c r="I20" s="21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2023-02-01T10:29:46Z</dcterms:modified>
</cp:coreProperties>
</file>