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0" windowWidth="15120" windowHeight="8010"/>
  </bookViews>
  <sheets>
    <sheet name="сайт" sheetId="3" r:id="rId1"/>
  </sheets>
  <calcPr calcId="145621"/>
</workbook>
</file>

<file path=xl/calcChain.xml><?xml version="1.0" encoding="utf-8"?>
<calcChain xmlns="http://schemas.openxmlformats.org/spreadsheetml/2006/main">
  <c r="I18" i="3" l="1"/>
  <c r="H18" i="3"/>
  <c r="G18" i="3"/>
  <c r="I17" i="3"/>
  <c r="H17" i="3"/>
  <c r="G17" i="3"/>
  <c r="J16" i="3"/>
  <c r="I15" i="3"/>
  <c r="H15" i="3"/>
  <c r="G15" i="3"/>
  <c r="I14" i="3"/>
  <c r="H14" i="3"/>
  <c r="G14" i="3"/>
  <c r="J13" i="3"/>
  <c r="I13" i="3"/>
  <c r="H13" i="3"/>
  <c r="G13" i="3"/>
  <c r="J5" i="3"/>
  <c r="I6" i="3"/>
  <c r="H6" i="3"/>
  <c r="G6" i="3"/>
  <c r="J7" i="3"/>
  <c r="I4" i="3"/>
  <c r="H4" i="3"/>
  <c r="G4" i="3"/>
  <c r="J15" i="3" l="1"/>
  <c r="J17" i="3"/>
  <c r="J4" i="3"/>
  <c r="J6" i="3"/>
  <c r="J14" i="3"/>
  <c r="J18" i="3"/>
</calcChain>
</file>

<file path=xl/sharedStrings.xml><?xml version="1.0" encoding="utf-8"?>
<sst xmlns="http://schemas.openxmlformats.org/spreadsheetml/2006/main" count="44" uniqueCount="43">
  <si>
    <t>№ рец.</t>
  </si>
  <si>
    <t>Цена</t>
  </si>
  <si>
    <t>Белки</t>
  </si>
  <si>
    <t>Жиры</t>
  </si>
  <si>
    <t>Углеводы</t>
  </si>
  <si>
    <t>127/2008г</t>
  </si>
  <si>
    <t>Каша пшённая молочная жидкая</t>
  </si>
  <si>
    <t>Масло сливочное порцией</t>
  </si>
  <si>
    <t>Хлеб пшеничный</t>
  </si>
  <si>
    <t>148/2008г</t>
  </si>
  <si>
    <t>Кофейный напиток с молоком</t>
  </si>
  <si>
    <t>41/2008г</t>
  </si>
  <si>
    <t>Щи из свежей капусты с картофелем</t>
  </si>
  <si>
    <t>103/2013г</t>
  </si>
  <si>
    <t>Каша гречневая рассыпчатая</t>
  </si>
  <si>
    <t>181/2013г</t>
  </si>
  <si>
    <t>Шницель из говядины</t>
  </si>
  <si>
    <t>Хлеб ржано-пшеничный</t>
  </si>
  <si>
    <t>146/2008г</t>
  </si>
  <si>
    <t>Чай с лимоном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</si>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</sst>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center" wrapText="1"/>
    </xf>
    <xf numFmtId="2" fontId="1" fillId="3" borderId="6" xfId="0" applyNumberFormat="1" applyFont="1" applyFill="1" applyBorder="1" applyAlignment="1">
      <alignment horizontal="center" vertical="center"/>
    </xf>
    <xf numFmtId="0" fontId="0" fillId="0" borderId="11" xfId="0" applyBorder="1"/>
    <xf numFmtId="0" fontId="0" fillId="0" borderId="6" xfId="0" applyBorder="1"/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2" fontId="1" fillId="3" borderId="5" xfId="0" applyNumberFormat="1" applyFont="1" applyFill="1" applyBorder="1" applyAlignment="1">
      <alignment horizontal="center" vertical="center"/>
    </xf>
    <xf numFmtId="0" fontId="0" fillId="3" borderId="6" xfId="0" applyFill="1" applyBorder="1" applyProtection="1">
      <protection locked="0"/>
    </xf>
    <xf numFmtId="0" fontId="1" fillId="3" borderId="6" xfId="0" applyFont="1" applyFill="1" applyBorder="1" applyAlignment="1">
      <alignment horizontal="left" vertical="center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2" borderId="10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164" fontId="1" fillId="3" borderId="6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NumberFormat="1" applyFont="1" applyFill="1" applyBorder="1" applyAlignment="1">
      <alignment horizontal="center" vertical="center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1" max="1" width="12.54296875" bestFit="1" customWidth="1"/>
    <col min="2" max="2" width="12.453125" customWidth="1"/>
    <col min="3" max="3" width="10.453125" customWidth="1"/>
    <col min="4" max="4" width="24.7265625" customWidth="1"/>
    <col min="5" max="5" width="13.26953125" customWidth="1"/>
    <col min="7" max="7" width="13.81640625" customWidth="1"/>
    <col min="10" max="10" width="14.81640625" customWidth="1"/>
  </cols>
  <sheetData>
    <row r="1" spans="1:10" x14ac:dyDescent="0.35">
      <c r="A1" t="s">
        <v>20</v>
      </c>
      <c r="B1" s="42" t="s">
        <v>21</v>
      </c>
      <c r="C1" s="43"/>
      <c r="D1" s="44"/>
      <c r="E1" t="s">
        <v>22</v>
      </c>
      <c r="F1" s="1"/>
      <c r="I1" t="s">
        <v>23</v>
      </c>
      <c r="J1" s="2">
        <v>45201</v>
      </c>
    </row>
    <row r="2" spans="1:10" ht="15" thickBot="1" x14ac:dyDescent="0.4"/>
    <row r="3" spans="1:10" ht="15" thickBot="1" x14ac:dyDescent="0.4">
      <c r="A3" s="3" t="s">
        <v>24</v>
      </c>
      <c r="B3" s="4" t="s">
        <v>25</v>
      </c>
      <c r="C3" s="4" t="s">
        <v>0</v>
      </c>
      <c r="D3" s="4" t="s">
        <v>26</v>
      </c>
      <c r="E3" s="4" t="s">
        <v>27</v>
      </c>
      <c r="F3" s="4" t="s">
        <v>1</v>
      </c>
      <c r="G3" s="4" t="s">
        <v>28</v>
      </c>
      <c r="H3" s="4" t="s">
        <v>2</v>
      </c>
      <c r="I3" s="4" t="s">
        <v>3</v>
      </c>
      <c r="J3" s="4" t="s">
        <v>4</v>
      </c>
    </row>
    <row r="4" spans="1:10" ht="26" x14ac:dyDescent="0.35">
      <c r="A4" s="5" t="s">
        <v>29</v>
      </c>
      <c r="B4" s="6" t="s">
        <v>30</v>
      </c>
      <c r="C4" s="7" t="s">
        <v>5</v>
      </c>
      <c r="D4" s="8" t="s">
        <v>6</v>
      </c>
      <c r="E4" s="40">
        <v>180</v>
      </c>
      <c r="F4" s="7">
        <v>10.17</v>
      </c>
      <c r="G4" s="9">
        <f>F4*3.5/100</f>
        <v>0.35594999999999999</v>
      </c>
      <c r="H4" s="7">
        <f>F4*4.6/100</f>
        <v>0.46781999999999996</v>
      </c>
      <c r="I4" s="9">
        <f>F4*16.7/100</f>
        <v>1.6983900000000001</v>
      </c>
      <c r="J4" s="7">
        <f>I4*4+H4*9+G4*4</f>
        <v>12.42774</v>
      </c>
    </row>
    <row r="5" spans="1:10" x14ac:dyDescent="0.35">
      <c r="A5" s="10"/>
      <c r="B5" s="11" t="s">
        <v>31</v>
      </c>
      <c r="C5" s="12" t="s">
        <v>9</v>
      </c>
      <c r="D5" s="13" t="s">
        <v>10</v>
      </c>
      <c r="E5" s="12">
        <v>200</v>
      </c>
      <c r="F5" s="12">
        <v>8.42</v>
      </c>
      <c r="G5" s="14">
        <v>2.7</v>
      </c>
      <c r="H5" s="14">
        <v>2.8</v>
      </c>
      <c r="I5" s="14">
        <v>22.4</v>
      </c>
      <c r="J5" s="14">
        <f>I5*4+H5*9+G5*4</f>
        <v>125.6</v>
      </c>
    </row>
    <row r="6" spans="1:10" x14ac:dyDescent="0.35">
      <c r="A6" s="10"/>
      <c r="B6" s="11" t="s">
        <v>32</v>
      </c>
      <c r="C6" s="15"/>
      <c r="D6" s="16" t="s">
        <v>8</v>
      </c>
      <c r="E6" s="41">
        <v>40</v>
      </c>
      <c r="F6" s="7">
        <v>2.08</v>
      </c>
      <c r="G6" s="7">
        <f>F6*7.7/100</f>
        <v>0.16016000000000002</v>
      </c>
      <c r="H6" s="9">
        <f>F6*0.8/100</f>
        <v>1.6640000000000002E-2</v>
      </c>
      <c r="I6" s="7">
        <f>F6*49.5/100</f>
        <v>1.0296000000000001</v>
      </c>
      <c r="J6" s="9">
        <f t="shared" ref="J6" si="0">I6*4+H6*9+G6*4</f>
        <v>4.9088000000000003</v>
      </c>
    </row>
    <row r="7" spans="1:10" x14ac:dyDescent="0.35">
      <c r="A7" s="10"/>
      <c r="B7" s="15"/>
      <c r="C7" s="7"/>
      <c r="D7" s="16" t="s">
        <v>7</v>
      </c>
      <c r="E7" s="7">
        <v>15</v>
      </c>
      <c r="F7" s="7">
        <v>9.14</v>
      </c>
      <c r="G7" s="9">
        <v>1.5</v>
      </c>
      <c r="H7" s="9">
        <v>0.5</v>
      </c>
      <c r="I7" s="9">
        <v>11</v>
      </c>
      <c r="J7" s="9">
        <f>I7*4+H7*9+G7*4</f>
        <v>54.5</v>
      </c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3"/>
    </row>
    <row r="9" spans="1:10" x14ac:dyDescent="0.35">
      <c r="A9" s="5" t="s">
        <v>33</v>
      </c>
      <c r="B9" s="25" t="s">
        <v>34</v>
      </c>
      <c r="C9" s="26"/>
      <c r="D9" s="27"/>
      <c r="E9" s="28"/>
      <c r="F9" s="29"/>
      <c r="G9" s="28"/>
      <c r="H9" s="28"/>
      <c r="I9" s="28"/>
      <c r="J9" s="28"/>
    </row>
    <row r="10" spans="1:10" x14ac:dyDescent="0.35">
      <c r="A10" s="10"/>
      <c r="B10" s="15"/>
      <c r="C10" s="15"/>
      <c r="D10" s="17"/>
      <c r="E10" s="18"/>
      <c r="F10" s="19"/>
      <c r="G10" s="18"/>
      <c r="H10" s="18"/>
      <c r="I10" s="18"/>
      <c r="J10" s="18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3"/>
    </row>
    <row r="12" spans="1:10" x14ac:dyDescent="0.35">
      <c r="A12" s="10" t="s">
        <v>35</v>
      </c>
      <c r="B12" s="30" t="s">
        <v>36</v>
      </c>
      <c r="C12" s="31"/>
      <c r="D12" s="32"/>
      <c r="E12" s="33"/>
      <c r="F12" s="34"/>
      <c r="G12" s="33"/>
      <c r="H12" s="33"/>
      <c r="I12" s="33"/>
      <c r="J12" s="33"/>
    </row>
    <row r="13" spans="1:10" ht="26" x14ac:dyDescent="0.35">
      <c r="A13" s="10"/>
      <c r="B13" s="11" t="s">
        <v>37</v>
      </c>
      <c r="C13" s="7" t="s">
        <v>11</v>
      </c>
      <c r="D13" s="8" t="s">
        <v>12</v>
      </c>
      <c r="E13" s="40">
        <v>200</v>
      </c>
      <c r="F13" s="7">
        <v>6.15</v>
      </c>
      <c r="G13" s="9">
        <f>2/250*F13</f>
        <v>4.9200000000000001E-2</v>
      </c>
      <c r="H13" s="9">
        <f>4.3/250*F13</f>
        <v>0.10578000000000001</v>
      </c>
      <c r="I13" s="9">
        <f>10/250*F13</f>
        <v>0.24600000000000002</v>
      </c>
      <c r="J13" s="9">
        <f>88/250*F13</f>
        <v>2.1648000000000001</v>
      </c>
    </row>
    <row r="14" spans="1:10" x14ac:dyDescent="0.35">
      <c r="A14" s="10"/>
      <c r="B14" s="11" t="s">
        <v>38</v>
      </c>
      <c r="C14" s="7" t="s">
        <v>15</v>
      </c>
      <c r="D14" s="16" t="s">
        <v>16</v>
      </c>
      <c r="E14" s="7">
        <v>90</v>
      </c>
      <c r="F14" s="7">
        <v>26.52</v>
      </c>
      <c r="G14" s="9">
        <f>F14*17.5/100</f>
        <v>4.641</v>
      </c>
      <c r="H14" s="7">
        <f>F14*24.9/100</f>
        <v>6.6034799999999994</v>
      </c>
      <c r="I14" s="9">
        <f>F14*9/100</f>
        <v>2.3868</v>
      </c>
      <c r="J14" s="7">
        <f>I14*4+H14*9+G14*4</f>
        <v>87.542519999999996</v>
      </c>
    </row>
    <row r="15" spans="1:10" x14ac:dyDescent="0.35">
      <c r="A15" s="10"/>
      <c r="B15" s="11" t="s">
        <v>39</v>
      </c>
      <c r="C15" s="7" t="s">
        <v>13</v>
      </c>
      <c r="D15" s="16" t="s">
        <v>14</v>
      </c>
      <c r="E15" s="7">
        <v>180</v>
      </c>
      <c r="F15" s="7">
        <v>13.49</v>
      </c>
      <c r="G15" s="9">
        <f>F15*5.9/100</f>
        <v>0.79591000000000012</v>
      </c>
      <c r="H15" s="9">
        <f>F15*3.4/100</f>
        <v>0.45866000000000001</v>
      </c>
      <c r="I15" s="9">
        <f>F15*31.6/100</f>
        <v>4.2628400000000006</v>
      </c>
      <c r="J15" s="9">
        <f t="shared" ref="J15:J18" si="1">I15*4+H15*9+G15*4</f>
        <v>24.362940000000002</v>
      </c>
    </row>
    <row r="16" spans="1:10" x14ac:dyDescent="0.35">
      <c r="A16" s="10"/>
      <c r="B16" s="11" t="s">
        <v>40</v>
      </c>
      <c r="C16" s="7" t="s">
        <v>18</v>
      </c>
      <c r="D16" s="16" t="s">
        <v>19</v>
      </c>
      <c r="E16" s="7">
        <v>200</v>
      </c>
      <c r="F16" s="7">
        <v>3.11</v>
      </c>
      <c r="G16" s="9">
        <v>0.3</v>
      </c>
      <c r="H16" s="35">
        <v>0</v>
      </c>
      <c r="I16" s="9">
        <v>15.2</v>
      </c>
      <c r="J16" s="9">
        <f t="shared" si="1"/>
        <v>62</v>
      </c>
    </row>
    <row r="17" spans="1:10" x14ac:dyDescent="0.35">
      <c r="A17" s="10"/>
      <c r="B17" s="11" t="s">
        <v>41</v>
      </c>
      <c r="C17" s="15"/>
      <c r="D17" s="16" t="s">
        <v>8</v>
      </c>
      <c r="E17" s="41">
        <v>40</v>
      </c>
      <c r="F17" s="7">
        <v>2.08</v>
      </c>
      <c r="G17" s="7">
        <f>F17*7.7/100</f>
        <v>0.16016000000000002</v>
      </c>
      <c r="H17" s="9">
        <f>F17*0.8/100</f>
        <v>1.6640000000000002E-2</v>
      </c>
      <c r="I17" s="7">
        <f>F17*49.5/100</f>
        <v>1.0296000000000001</v>
      </c>
      <c r="J17" s="9">
        <f t="shared" si="1"/>
        <v>4.9088000000000003</v>
      </c>
    </row>
    <row r="18" spans="1:10" x14ac:dyDescent="0.35">
      <c r="A18" s="10"/>
      <c r="B18" s="11" t="s">
        <v>42</v>
      </c>
      <c r="C18" s="15"/>
      <c r="D18" s="16" t="s">
        <v>17</v>
      </c>
      <c r="E18" s="7">
        <v>40</v>
      </c>
      <c r="F18" s="7">
        <v>1.92</v>
      </c>
      <c r="G18" s="7">
        <f>F18*7.7/100</f>
        <v>0.14784</v>
      </c>
      <c r="H18" s="9">
        <f>F18*0.8/100</f>
        <v>1.536E-2</v>
      </c>
      <c r="I18" s="7">
        <f>F18*49.5/100</f>
        <v>0.95039999999999991</v>
      </c>
      <c r="J18" s="9">
        <f t="shared" si="1"/>
        <v>4.5312000000000001</v>
      </c>
    </row>
    <row r="19" spans="1:10" x14ac:dyDescent="0.35">
      <c r="A19" s="10"/>
      <c r="B19" s="36"/>
      <c r="C19" s="36"/>
      <c r="D19" s="37"/>
      <c r="E19" s="38"/>
      <c r="F19" s="39"/>
      <c r="G19" s="38"/>
      <c r="H19" s="38"/>
      <c r="I19" s="38"/>
      <c r="J19" s="18"/>
    </row>
    <row r="20" spans="1:10" ht="15" thickBot="1" x14ac:dyDescent="0.4">
      <c r="A20" s="20"/>
      <c r="B20" s="21"/>
      <c r="C20" s="21"/>
      <c r="D20" s="22"/>
      <c r="E20" s="23"/>
      <c r="F20" s="24"/>
      <c r="G20" s="23"/>
      <c r="H20" s="23"/>
      <c r="I20" s="23"/>
      <c r="J20" s="2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2023-10-13T05:48:00Z</dcterms:modified>
</cp:coreProperties>
</file>