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16" i="3"/>
  <c r="J15" i="3"/>
  <c r="I15" i="3"/>
  <c r="H15" i="3"/>
  <c r="J14" i="3"/>
  <c r="G14" i="3" s="1"/>
  <c r="H14" i="3"/>
  <c r="J13" i="3"/>
  <c r="I13" i="3"/>
  <c r="H13" i="3"/>
  <c r="J6" i="3"/>
  <c r="I6" i="3"/>
  <c r="H6" i="3"/>
  <c r="G5" i="3"/>
  <c r="J4" i="3"/>
  <c r="I4" i="3"/>
  <c r="G4" i="3" s="1"/>
  <c r="H4" i="3"/>
  <c r="G13" i="3" l="1"/>
  <c r="G18" i="3"/>
  <c r="G6" i="3"/>
  <c r="G15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<sst xmlns="http://schemas.openxmlformats.org/spreadsheetml/2006/main" count="43" uniqueCount="42">
  <si>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</si>
  <si>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</si>
  <si>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</si>
  <si>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</si>
  <si>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</si>
  <si>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</si>
  <si>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</si>
  <si>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</si>
  <si>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</si>
  <si>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</si>
  <si>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</si>
  <si>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</si>
  <si>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</si>
  <si>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</si>
  <si>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</si>
  <si>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</si>
  <si>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Хлеб ржано-пшеничный</t>
  </si>
  <si>
    <t>150/2008г</t>
  </si>
  <si>
    <t>Кисель из повидла, джема, варенья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</si>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</sst>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1" t="s">
        <v>20</v>
      </c>
      <c r="C1" s="42"/>
      <c r="D1" s="43"/>
      <c r="E1" t="s">
        <v>21</v>
      </c>
      <c r="F1" s="1"/>
      <c r="I1" t="s">
        <v>22</v>
      </c>
      <c r="J1" s="2">
        <v>45202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28</v>
      </c>
      <c r="B4" s="6" t="s">
        <v>29</v>
      </c>
      <c r="C4" s="7" t="s">
        <v>5</v>
      </c>
      <c r="D4" s="8" t="s">
        <v>6</v>
      </c>
      <c r="E4" s="7">
        <v>120</v>
      </c>
      <c r="F4" s="7">
        <v>24.31</v>
      </c>
      <c r="G4" s="9">
        <f>J4*4+I4*9+H4*4</f>
        <v>237.48</v>
      </c>
      <c r="H4" s="9">
        <f>E4*10/100</f>
        <v>12</v>
      </c>
      <c r="I4" s="9">
        <f>E4*16.7/100</f>
        <v>20.04</v>
      </c>
      <c r="J4" s="9">
        <f>E4*1.9/100</f>
        <v>2.2799999999999998</v>
      </c>
    </row>
    <row r="5" spans="1:10" x14ac:dyDescent="0.35">
      <c r="A5" s="10"/>
      <c r="B5" s="11" t="s">
        <v>30</v>
      </c>
      <c r="C5" s="33" t="s">
        <v>8</v>
      </c>
      <c r="D5" s="39" t="s">
        <v>9</v>
      </c>
      <c r="E5" s="33">
        <v>200</v>
      </c>
      <c r="F5" s="33">
        <v>1.31</v>
      </c>
      <c r="G5" s="34">
        <f>J5*4+I5*9+H5*4</f>
        <v>56.8</v>
      </c>
      <c r="H5" s="34">
        <v>0.2</v>
      </c>
      <c r="I5" s="40">
        <v>0</v>
      </c>
      <c r="J5" s="34">
        <v>14</v>
      </c>
    </row>
    <row r="6" spans="1:10" x14ac:dyDescent="0.35">
      <c r="A6" s="10"/>
      <c r="B6" s="11" t="s">
        <v>31</v>
      </c>
      <c r="C6" s="13"/>
      <c r="D6" s="12" t="s">
        <v>7</v>
      </c>
      <c r="E6" s="7">
        <v>50</v>
      </c>
      <c r="F6" s="7">
        <v>2.6</v>
      </c>
      <c r="G6" s="9">
        <f>J6*4+I6*9+H6*4</f>
        <v>118</v>
      </c>
      <c r="H6" s="7">
        <f>E6*7.7/100</f>
        <v>3.85</v>
      </c>
      <c r="I6" s="9">
        <f>E6*0.8/100</f>
        <v>0.4</v>
      </c>
      <c r="J6" s="7">
        <f>E6*49.5/100</f>
        <v>24.75</v>
      </c>
    </row>
    <row r="7" spans="1:10" x14ac:dyDescent="0.35">
      <c r="A7" s="10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32</v>
      </c>
      <c r="B9" s="22" t="s">
        <v>33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10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0" t="s">
        <v>34</v>
      </c>
      <c r="B12" s="27" t="s">
        <v>35</v>
      </c>
      <c r="C12" s="28"/>
      <c r="D12" s="29"/>
      <c r="E12" s="30"/>
      <c r="F12" s="31"/>
      <c r="G12" s="30"/>
      <c r="H12" s="30"/>
      <c r="I12" s="30"/>
      <c r="J12" s="30"/>
    </row>
    <row r="13" spans="1:10" x14ac:dyDescent="0.35">
      <c r="A13" s="10"/>
      <c r="B13" s="11" t="s">
        <v>36</v>
      </c>
      <c r="C13" s="7" t="s">
        <v>10</v>
      </c>
      <c r="D13" s="12" t="s">
        <v>11</v>
      </c>
      <c r="E13" s="7">
        <v>200</v>
      </c>
      <c r="F13" s="7">
        <v>4.0599999999999996</v>
      </c>
      <c r="G13" s="9">
        <f t="shared" ref="G13:G18" si="0">J13*4+I13*9+H13*4</f>
        <v>131.51999999999998</v>
      </c>
      <c r="H13" s="9">
        <f>6.2/250*E13</f>
        <v>4.96</v>
      </c>
      <c r="I13" s="9">
        <f>5.6/250*E13</f>
        <v>4.4799999999999995</v>
      </c>
      <c r="J13" s="9">
        <f>22.3/250*E13</f>
        <v>17.84</v>
      </c>
    </row>
    <row r="14" spans="1:10" x14ac:dyDescent="0.35">
      <c r="A14" s="10"/>
      <c r="B14" s="11" t="s">
        <v>37</v>
      </c>
      <c r="C14" s="7" t="s">
        <v>14</v>
      </c>
      <c r="D14" s="12" t="s">
        <v>15</v>
      </c>
      <c r="E14" s="7">
        <v>40</v>
      </c>
      <c r="F14" s="7">
        <v>39.979999999999997</v>
      </c>
      <c r="G14" s="9">
        <f t="shared" si="0"/>
        <v>132.14000000000001</v>
      </c>
      <c r="H14" s="9">
        <f>E14*13.9/100</f>
        <v>5.56</v>
      </c>
      <c r="I14" s="9">
        <v>11.5</v>
      </c>
      <c r="J14" s="9">
        <f>E14*4/100</f>
        <v>1.6</v>
      </c>
    </row>
    <row r="15" spans="1:10" ht="26" x14ac:dyDescent="0.35">
      <c r="A15" s="10"/>
      <c r="B15" s="11" t="s">
        <v>38</v>
      </c>
      <c r="C15" s="7" t="s">
        <v>12</v>
      </c>
      <c r="D15" s="8" t="s">
        <v>13</v>
      </c>
      <c r="E15" s="7">
        <v>180</v>
      </c>
      <c r="F15" s="7">
        <v>3.15</v>
      </c>
      <c r="G15" s="9">
        <f t="shared" si="0"/>
        <v>260.82</v>
      </c>
      <c r="H15" s="9">
        <f>E15*3.5/100</f>
        <v>6.3</v>
      </c>
      <c r="I15" s="7">
        <f>E15*4.1/100</f>
        <v>7.379999999999999</v>
      </c>
      <c r="J15" s="9">
        <f>E15*23.5/100</f>
        <v>42.3</v>
      </c>
    </row>
    <row r="16" spans="1:10" ht="26" x14ac:dyDescent="0.35">
      <c r="A16" s="10"/>
      <c r="B16" s="11" t="s">
        <v>39</v>
      </c>
      <c r="C16" s="7" t="s">
        <v>17</v>
      </c>
      <c r="D16" s="8" t="s">
        <v>18</v>
      </c>
      <c r="E16" s="7">
        <v>200</v>
      </c>
      <c r="F16" s="7">
        <v>2.5</v>
      </c>
      <c r="G16" s="9">
        <f t="shared" si="0"/>
        <v>153.6</v>
      </c>
      <c r="H16" s="32">
        <v>0</v>
      </c>
      <c r="I16" s="32">
        <v>0</v>
      </c>
      <c r="J16" s="9">
        <v>38.4</v>
      </c>
    </row>
    <row r="17" spans="1:10" x14ac:dyDescent="0.35">
      <c r="A17" s="10"/>
      <c r="B17" s="11" t="s">
        <v>40</v>
      </c>
      <c r="C17" s="13"/>
      <c r="D17" s="12" t="s">
        <v>7</v>
      </c>
      <c r="E17" s="7">
        <v>60</v>
      </c>
      <c r="F17" s="7">
        <v>3.11</v>
      </c>
      <c r="G17" s="9">
        <f t="shared" si="0"/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41</v>
      </c>
      <c r="C18" s="13"/>
      <c r="D18" s="12" t="s">
        <v>16</v>
      </c>
      <c r="E18" s="7">
        <v>40</v>
      </c>
      <c r="F18" s="7">
        <v>2.06</v>
      </c>
      <c r="G18" s="9">
        <f t="shared" si="0"/>
        <v>4.8616000000000001</v>
      </c>
      <c r="H18" s="7">
        <f>F18*7.7/100</f>
        <v>0.15862000000000001</v>
      </c>
      <c r="I18" s="9">
        <f>F18*0.8/100</f>
        <v>1.6480000000000002E-2</v>
      </c>
      <c r="J18" s="7">
        <f>F18*49.5/100</f>
        <v>1.0197000000000001</v>
      </c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15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2023-10-13T05:48:38Z</dcterms:modified>
</cp:coreProperties>
</file>