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7" i="3" l="1"/>
  <c r="I17" i="3"/>
  <c r="H17" i="3"/>
  <c r="G16" i="3"/>
  <c r="J15" i="3"/>
  <c r="I15" i="3"/>
  <c r="H15" i="3"/>
  <c r="I14" i="3"/>
  <c r="H14" i="3"/>
  <c r="G13" i="3"/>
  <c r="J13" i="3"/>
  <c r="I13" i="3"/>
  <c r="H13" i="3"/>
  <c r="J6" i="3"/>
  <c r="I6" i="3"/>
  <c r="H6" i="3"/>
  <c r="G5" i="3"/>
  <c r="I5" i="3"/>
  <c r="H5" i="3"/>
  <c r="J4" i="3"/>
  <c r="I4" i="3"/>
  <c r="H4" i="3"/>
  <c r="G15" i="3" l="1"/>
  <c r="G17" i="3"/>
  <c r="G4" i="3"/>
  <c r="G14" i="3"/>
  <c r="G6" i="3"/>
</calcChain>
</file>

<file path=xl/sharedStrings.xml><?xml version="1.0" encoding="utf-8"?>
<sst xmlns="http://schemas.openxmlformats.org/spreadsheetml/2006/main" count="42" uniqueCount="41">
  <si>
    <t>№ рец.</t>
  </si>
  <si>
    <t>Цена</t>
  </si>
  <si>
    <t>Белки</t>
  </si>
  <si>
    <t>Жиры</t>
  </si>
  <si>
    <t>Углеводы</t>
  </si>
  <si>
    <t>129/2008г</t>
  </si>
  <si>
    <t>Каша овсянная "Геркулес" жидкая</t>
  </si>
  <si>
    <t>Хлеб пшеничный</t>
  </si>
  <si>
    <t>149/2008г</t>
  </si>
  <si>
    <t>Какао с молоком</t>
  </si>
  <si>
    <t xml:space="preserve">104/2017 </t>
  </si>
  <si>
    <t>Суп с мясными фрикадельками</t>
  </si>
  <si>
    <t>84/2013г</t>
  </si>
  <si>
    <t>Капуста тушеная</t>
  </si>
  <si>
    <t>197/2013г</t>
  </si>
  <si>
    <t>Птица отварная</t>
  </si>
  <si>
    <t>146/2008г</t>
  </si>
  <si>
    <t>Чай с лимоном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</si>
  <si>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</si>
  <si>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</si>
  <si>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</si>
  <si>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</si>
  <si>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</si>
  <si>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</si>
  <si>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</si>
  <si>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</si>
  <si>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</si>
  <si>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</si>
  <si>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</si>
  <si>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</si>
  <si>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</si>
  <si>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</si>
  <si>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</si>
  <si>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</si>
  <si>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</si>
  <si>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</si>
  <si>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</si>
  <si>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</si>
  <si>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</si>
  <si>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</si>
  <si>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Первомайская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</si>
</sst>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0" fillId="0" borderId="6" xfId="0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2" borderId="10" xfId="0" applyFill="1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 wrapText="1"/>
    </xf>
    <xf numFmtId="2" fontId="1" fillId="3" borderId="6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vertical="top" wrapText="1"/>
    </xf>
    <xf numFmtId="164" fontId="1" fillId="3" borderId="6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 wrapText="1"/>
    </xf>
    <xf numFmtId="2" fontId="1" fillId="3" borderId="5" xfId="0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18</v>
      </c>
      <c r="B1" s="43" t="s">
        <v>40</v>
      </c>
      <c r="C1" s="44"/>
      <c r="D1" s="45"/>
      <c r="E1" t="s">
        <v>19</v>
      </c>
      <c r="F1" s="1"/>
      <c r="I1" t="s">
        <v>20</v>
      </c>
      <c r="J1" s="2">
        <v>45203</v>
      </c>
    </row>
    <row r="2" spans="1:10" ht="15" thickBot="1" x14ac:dyDescent="0.4"/>
    <row r="3" spans="1:10" ht="15" thickBot="1" x14ac:dyDescent="0.4">
      <c r="A3" s="3" t="s">
        <v>21</v>
      </c>
      <c r="B3" s="4" t="s">
        <v>22</v>
      </c>
      <c r="C3" s="4" t="s">
        <v>0</v>
      </c>
      <c r="D3" s="4" t="s">
        <v>23</v>
      </c>
      <c r="E3" s="4" t="s">
        <v>24</v>
      </c>
      <c r="F3" s="4" t="s">
        <v>1</v>
      </c>
      <c r="G3" s="4" t="s">
        <v>25</v>
      </c>
      <c r="H3" s="4" t="s">
        <v>2</v>
      </c>
      <c r="I3" s="4" t="s">
        <v>3</v>
      </c>
      <c r="J3" s="4" t="s">
        <v>4</v>
      </c>
    </row>
    <row r="4" spans="1:10" ht="26" x14ac:dyDescent="0.35">
      <c r="A4" s="5" t="s">
        <v>26</v>
      </c>
      <c r="B4" s="6" t="s">
        <v>27</v>
      </c>
      <c r="C4" s="33" t="s">
        <v>5</v>
      </c>
      <c r="D4" s="34" t="s">
        <v>6</v>
      </c>
      <c r="E4" s="33">
        <v>180</v>
      </c>
      <c r="F4" s="33">
        <v>10.039999999999999</v>
      </c>
      <c r="G4" s="33">
        <f>J4*4+I4*9+H4*4</f>
        <v>195.84</v>
      </c>
      <c r="H4" s="33">
        <f>E4*3.1/100</f>
        <v>5.58</v>
      </c>
      <c r="I4" s="33">
        <f>E4*4.8/100</f>
        <v>8.64</v>
      </c>
      <c r="J4" s="35">
        <f>E4*13.3/100</f>
        <v>23.94</v>
      </c>
    </row>
    <row r="5" spans="1:10" x14ac:dyDescent="0.35">
      <c r="A5" s="11"/>
      <c r="B5" s="12" t="s">
        <v>28</v>
      </c>
      <c r="C5" s="33" t="s">
        <v>8</v>
      </c>
      <c r="D5" s="36" t="s">
        <v>9</v>
      </c>
      <c r="E5" s="33">
        <v>200</v>
      </c>
      <c r="F5" s="33">
        <v>8.5399999999999991</v>
      </c>
      <c r="G5" s="35">
        <f>194.6*E5/100</f>
        <v>389.2</v>
      </c>
      <c r="H5" s="35">
        <f>4.9*E5/100</f>
        <v>9.8000000000000007</v>
      </c>
      <c r="I5" s="35">
        <f>5*E5/100</f>
        <v>10</v>
      </c>
      <c r="J5" s="35">
        <v>45</v>
      </c>
    </row>
    <row r="6" spans="1:10" x14ac:dyDescent="0.35">
      <c r="A6" s="11"/>
      <c r="B6" s="12" t="s">
        <v>29</v>
      </c>
      <c r="C6" s="13"/>
      <c r="D6" s="32" t="s">
        <v>7</v>
      </c>
      <c r="E6" s="33">
        <v>50</v>
      </c>
      <c r="F6" s="33">
        <v>2.6</v>
      </c>
      <c r="G6" s="35">
        <f>J6*4+I6*9+H6*4</f>
        <v>118</v>
      </c>
      <c r="H6" s="33">
        <f>E6*7.7/100</f>
        <v>3.85</v>
      </c>
      <c r="I6" s="35">
        <f>E6*0.8/100</f>
        <v>0.4</v>
      </c>
      <c r="J6" s="33">
        <f>E6*49.5/100</f>
        <v>24.75</v>
      </c>
    </row>
    <row r="7" spans="1:10" x14ac:dyDescent="0.35">
      <c r="A7" s="11"/>
      <c r="B7" s="13"/>
      <c r="C7" s="13"/>
      <c r="D7" s="14"/>
      <c r="E7" s="15"/>
      <c r="F7" s="16"/>
      <c r="G7" s="15"/>
      <c r="H7" s="15"/>
      <c r="I7" s="15"/>
      <c r="J7" s="15"/>
    </row>
    <row r="8" spans="1:10" ht="15" thickBot="1" x14ac:dyDescent="0.4">
      <c r="A8" s="17"/>
      <c r="B8" s="18"/>
      <c r="C8" s="18"/>
      <c r="D8" s="19"/>
      <c r="E8" s="20"/>
      <c r="F8" s="21"/>
      <c r="G8" s="20"/>
      <c r="H8" s="20"/>
      <c r="I8" s="20"/>
      <c r="J8" s="20"/>
    </row>
    <row r="9" spans="1:10" x14ac:dyDescent="0.35">
      <c r="A9" s="5" t="s">
        <v>30</v>
      </c>
      <c r="B9" s="22" t="s">
        <v>31</v>
      </c>
      <c r="C9" s="7"/>
      <c r="D9" s="8"/>
      <c r="E9" s="9"/>
      <c r="F9" s="10"/>
      <c r="G9" s="9"/>
      <c r="H9" s="9"/>
      <c r="I9" s="9"/>
      <c r="J9" s="9"/>
    </row>
    <row r="10" spans="1:10" x14ac:dyDescent="0.35">
      <c r="A10" s="11"/>
      <c r="B10" s="13"/>
      <c r="C10" s="13"/>
      <c r="D10" s="14"/>
      <c r="E10" s="15"/>
      <c r="F10" s="16"/>
      <c r="G10" s="15"/>
      <c r="H10" s="15"/>
      <c r="I10" s="15"/>
      <c r="J10" s="15"/>
    </row>
    <row r="11" spans="1:10" ht="15" thickBot="1" x14ac:dyDescent="0.4">
      <c r="A11" s="17"/>
      <c r="B11" s="18"/>
      <c r="C11" s="18"/>
      <c r="D11" s="19"/>
      <c r="E11" s="20"/>
      <c r="F11" s="21"/>
      <c r="G11" s="20"/>
      <c r="H11" s="20"/>
      <c r="I11" s="20"/>
      <c r="J11" s="20"/>
    </row>
    <row r="12" spans="1:10" x14ac:dyDescent="0.35">
      <c r="A12" s="11" t="s">
        <v>32</v>
      </c>
      <c r="B12" s="23" t="s">
        <v>33</v>
      </c>
      <c r="C12" s="24"/>
      <c r="D12" s="25"/>
      <c r="E12" s="26"/>
      <c r="F12" s="27"/>
      <c r="G12" s="26"/>
      <c r="H12" s="26"/>
      <c r="I12" s="26"/>
      <c r="J12" s="26"/>
    </row>
    <row r="13" spans="1:10" ht="26" x14ac:dyDescent="0.35">
      <c r="A13" s="11"/>
      <c r="B13" s="12" t="s">
        <v>34</v>
      </c>
      <c r="C13" s="37" t="s">
        <v>10</v>
      </c>
      <c r="D13" s="38" t="s">
        <v>11</v>
      </c>
      <c r="E13" s="37">
        <v>200</v>
      </c>
      <c r="F13" s="37">
        <v>18.95</v>
      </c>
      <c r="G13" s="37">
        <f>106/250*E13</f>
        <v>84.8</v>
      </c>
      <c r="H13" s="37">
        <f>2.2/250*E13</f>
        <v>1.76</v>
      </c>
      <c r="I13" s="37">
        <f>2.78/250*E13</f>
        <v>2.2239999999999998</v>
      </c>
      <c r="J13" s="37">
        <f>15.38/250*E13</f>
        <v>12.304</v>
      </c>
    </row>
    <row r="14" spans="1:10" x14ac:dyDescent="0.35">
      <c r="A14" s="11"/>
      <c r="B14" s="12" t="s">
        <v>35</v>
      </c>
      <c r="C14" s="33" t="s">
        <v>14</v>
      </c>
      <c r="D14" s="36" t="s">
        <v>15</v>
      </c>
      <c r="E14" s="33">
        <v>45</v>
      </c>
      <c r="F14" s="33">
        <v>26.74</v>
      </c>
      <c r="G14" s="33">
        <f>J14*4+I14*9+H14*4</f>
        <v>109.53000000000002</v>
      </c>
      <c r="H14" s="33">
        <f>E14*22.6/100</f>
        <v>10.170000000000002</v>
      </c>
      <c r="I14" s="33">
        <f>E14*17/100</f>
        <v>7.65</v>
      </c>
      <c r="J14" s="39">
        <v>0</v>
      </c>
    </row>
    <row r="15" spans="1:10" x14ac:dyDescent="0.35">
      <c r="A15" s="11"/>
      <c r="B15" s="12" t="s">
        <v>36</v>
      </c>
      <c r="C15" s="40" t="s">
        <v>12</v>
      </c>
      <c r="D15" s="41" t="s">
        <v>13</v>
      </c>
      <c r="E15" s="40">
        <v>180</v>
      </c>
      <c r="F15" s="40">
        <v>11.4</v>
      </c>
      <c r="G15" s="42">
        <f>J15*4+I15*9+H15*4</f>
        <v>134.1</v>
      </c>
      <c r="H15" s="42">
        <f>E15*2/100</f>
        <v>3.6</v>
      </c>
      <c r="I15" s="40">
        <f>E15*3.3/100</f>
        <v>5.94</v>
      </c>
      <c r="J15" s="40">
        <f>E15*9.2/100</f>
        <v>16.559999999999999</v>
      </c>
    </row>
    <row r="16" spans="1:10" x14ac:dyDescent="0.35">
      <c r="A16" s="11"/>
      <c r="B16" s="12" t="s">
        <v>37</v>
      </c>
      <c r="C16" s="33" t="s">
        <v>16</v>
      </c>
      <c r="D16" s="36" t="s">
        <v>17</v>
      </c>
      <c r="E16" s="33">
        <v>200</v>
      </c>
      <c r="F16" s="33">
        <v>3.25</v>
      </c>
      <c r="G16" s="35">
        <f>J16*4+I16*9+H16*4</f>
        <v>62</v>
      </c>
      <c r="H16" s="35">
        <v>0.3</v>
      </c>
      <c r="I16" s="39">
        <v>0</v>
      </c>
      <c r="J16" s="35">
        <v>15.2</v>
      </c>
    </row>
    <row r="17" spans="1:10" x14ac:dyDescent="0.35">
      <c r="A17" s="11"/>
      <c r="B17" s="12" t="s">
        <v>38</v>
      </c>
      <c r="C17" s="13"/>
      <c r="D17" s="36" t="s">
        <v>7</v>
      </c>
      <c r="E17" s="33">
        <v>30</v>
      </c>
      <c r="F17" s="33">
        <v>1.56</v>
      </c>
      <c r="G17" s="35">
        <f>J17*4+I17*9+H17*4</f>
        <v>70.8</v>
      </c>
      <c r="H17" s="33">
        <f>E17*7.7/100</f>
        <v>2.31</v>
      </c>
      <c r="I17" s="35">
        <f>E17*0.8/100</f>
        <v>0.24</v>
      </c>
      <c r="J17" s="33">
        <f>E17*49.5/100</f>
        <v>14.85</v>
      </c>
    </row>
    <row r="18" spans="1:10" x14ac:dyDescent="0.35">
      <c r="A18" s="11"/>
      <c r="B18" s="12" t="s">
        <v>39</v>
      </c>
      <c r="C18" s="13"/>
      <c r="D18" s="14"/>
      <c r="E18" s="15"/>
      <c r="F18" s="16"/>
      <c r="G18" s="15"/>
      <c r="H18" s="15"/>
      <c r="I18" s="15"/>
      <c r="J18" s="15"/>
    </row>
    <row r="19" spans="1:10" x14ac:dyDescent="0.35">
      <c r="A19" s="11"/>
      <c r="B19" s="28"/>
      <c r="C19" s="28"/>
      <c r="D19" s="29"/>
      <c r="E19" s="30"/>
      <c r="F19" s="31"/>
      <c r="G19" s="30"/>
      <c r="H19" s="30"/>
      <c r="I19" s="30"/>
      <c r="J19" s="30"/>
    </row>
    <row r="20" spans="1:10" ht="15" thickBot="1" x14ac:dyDescent="0.4">
      <c r="A20" s="17"/>
      <c r="B20" s="18"/>
      <c r="C20" s="18"/>
      <c r="D20" s="19"/>
      <c r="E20" s="20"/>
      <c r="F20" s="21"/>
      <c r="G20" s="20"/>
      <c r="H20" s="20"/>
      <c r="I20" s="20"/>
      <c r="J20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2023-10-13T05:49:20Z</dcterms:modified>
</cp:coreProperties>
</file>